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OneDrive\Desktop\gal\clarificari\"/>
    </mc:Choice>
  </mc:AlternateContent>
  <bookViews>
    <workbookView xWindow="0" yWindow="0" windowWidth="24720" windowHeight="12105"/>
  </bookViews>
  <sheets>
    <sheet name="FEADR" sheetId="1" r:id="rId1"/>
    <sheet name="EURI" sheetId="2" r:id="rId2"/>
  </sheets>
  <definedNames>
    <definedName name="_xlnm.Print_Area" localSheetId="0">FEADR!$A$1:$N$26</definedName>
  </definedNames>
  <calcPr calcId="191029"/>
</workbook>
</file>

<file path=xl/calcChain.xml><?xml version="1.0" encoding="utf-8"?>
<calcChain xmlns="http://schemas.openxmlformats.org/spreadsheetml/2006/main">
  <c r="I13" i="1" l="1"/>
  <c r="I12" i="1"/>
  <c r="I9" i="1"/>
  <c r="I15" i="1" l="1"/>
  <c r="H13" i="1"/>
  <c r="H12" i="1"/>
  <c r="H9" i="1"/>
  <c r="G10" i="1"/>
  <c r="G11" i="1"/>
  <c r="G12" i="1"/>
  <c r="G13" i="1"/>
  <c r="G14" i="1"/>
  <c r="G15" i="1"/>
  <c r="G16" i="1"/>
  <c r="G17" i="1"/>
  <c r="G9" i="1"/>
  <c r="E18" i="1"/>
  <c r="H18" i="1" l="1"/>
  <c r="G19" i="1"/>
  <c r="F19" i="1" s="1"/>
  <c r="G18" i="1" l="1"/>
</calcChain>
</file>

<file path=xl/sharedStrings.xml><?xml version="1.0" encoding="utf-8"?>
<sst xmlns="http://schemas.openxmlformats.org/spreadsheetml/2006/main" count="47" uniqueCount="40">
  <si>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</si>
  <si>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</si>
  <si>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</si>
  <si>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</si>
  <si>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</si>
  <si>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</si>
  <si>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</si>
  <si>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</si>
  <si>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</si>
  <si>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</si>
  <si>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</si>
  <si>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</si>
  <si>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</si>
  <si>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</si>
  <si>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</si>
  <si>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</si>
  <si>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</si>
  <si>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</si>
  <si>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</si>
  <si>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</si>
  <si>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</si>
  <si>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</si>
  <si>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</si>
  <si>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</si>
  <si>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</si>
  <si>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M 2.1/2A Susținerea agriculturii din teritoriul GAL PODGORIA MINIŞ-MĂDERAT</t>
  </si>
  <si>
    <t>M 2.2/2A Sprijin pentru dezvoltarea exploatațiilor agricole mici din teritoriul GAL PODGORIA MINIŞ-MĂDERAT</t>
  </si>
  <si>
    <t>M 2.3/2B Sprijin pentru dezvoltarea activităților agricole de către tinerii fermieri din teritoriul GAL PODGORIA MINIŞ-MĂDERAT</t>
  </si>
  <si>
    <t>M1.2/6B Investiții în sectorul public pentru dezvoltarea teritoriul GAL PODGORIA MINIŞ-MĂDERAT</t>
  </si>
  <si>
    <t>M1.3/6B Crearea și dezvoltarea infrastructurii sociale din teritoriul GAL PODGORIA MINIŞ-MĂDERAT</t>
  </si>
  <si>
    <t>M 1.4/6B Integrarea populației rome din teritoriul GAL PODGORIA MINIŞ-MĂDERAT</t>
  </si>
  <si>
    <t>M 1.5/6C Infrastructura de bandă largă din teritoriul GAL PODGORIA MINIŞ-MĂDERAT - INVESTIȚII CONEXE</t>
  </si>
  <si>
    <t>M 2.4/3A Certificarea și promovarea produselor 
agro-alimentare din teritoriul PODGORIA MINIŞ-MĂDERAT</t>
  </si>
  <si>
    <t>M1.1/6A Sprijin pentru dezvoltarea activităților 
non-agricole din teritoriul GAL PODGORIA MINIŞ-MĂDERAT</t>
  </si>
  <si>
    <t>19.2</t>
  </si>
  <si>
    <r>
      <t>Suprafață TERITORIU GAL (km</t>
    </r>
    <r>
      <rPr>
        <b/>
        <sz val="8"/>
        <color rgb="FF3F3F76"/>
        <rFont val="Calibri"/>
        <family val="2"/>
        <charset val="238"/>
      </rPr>
      <t>²</t>
    </r>
    <r>
      <rPr>
        <b/>
        <sz val="8"/>
        <color rgb="FF3F3F76"/>
        <rFont val="Trebuchet MS"/>
        <family val="2"/>
        <charset val="238"/>
      </rPr>
      <t>)</t>
    </r>
  </si>
  <si>
    <t>CONTRIBUȚIA PUBLICĂ NERAMBURSABILĂ/ MĂSURĂ (FEADR + BUGET NAȚIONAL)
EURO</t>
  </si>
  <si>
    <r>
      <t>VALOARE PROCENTUALĂ</t>
    </r>
    <r>
      <rPr>
        <b/>
        <vertAlign val="superscript"/>
        <sz val="8"/>
        <color rgb="FF3F3F76"/>
        <rFont val="Trebuchet MS"/>
        <family val="2"/>
        <charset val="238"/>
      </rPr>
      <t>2</t>
    </r>
    <r>
      <rPr>
        <b/>
        <sz val="8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</si>
  <si>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8"/>
        <color rgb="FFFF0000"/>
        <rFont val="Calibri"/>
        <family val="2"/>
        <charset val="238"/>
      </rPr>
      <t>¹</t>
    </r>
  </si>
  <si>
    <r>
      <t>100%
90</t>
    </r>
    <r>
      <rPr>
        <b/>
        <sz val="8"/>
        <color indexed="56"/>
        <rFont val="Trebuchet MS"/>
        <family val="2"/>
        <charset val="238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</si>
</sst>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sz val="11"/>
      <color rgb="FF002060"/>
      <name val="Trebuchet MS"/>
      <family val="2"/>
    </font>
    <font>
      <b/>
      <sz val="8"/>
      <color rgb="FF3F3F76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color rgb="FF3F3F76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rebuchet MS"/>
      <family val="2"/>
      <charset val="238"/>
    </font>
    <font>
      <b/>
      <vertAlign val="superscript"/>
      <sz val="8"/>
      <color rgb="FF3F3F76"/>
      <name val="Trebuchet MS"/>
      <family val="2"/>
      <charset val="238"/>
    </font>
    <font>
      <b/>
      <sz val="8"/>
      <color rgb="FFFF0000"/>
      <name val="Trebuchet MS"/>
      <family val="2"/>
      <charset val="238"/>
    </font>
    <font>
      <b/>
      <sz val="8"/>
      <color rgb="FFFF0000"/>
      <name val="Calibri"/>
      <family val="2"/>
      <charset val="238"/>
    </font>
    <font>
      <b/>
      <sz val="8"/>
      <color rgb="FF002060"/>
      <name val="Trebuchet MS"/>
      <family val="2"/>
    </font>
    <font>
      <b/>
      <sz val="8"/>
      <color rgb="FF002060"/>
      <name val="Trebuchet MS"/>
      <family val="2"/>
      <charset val="238"/>
    </font>
    <font>
      <b/>
      <sz val="8"/>
      <color indexed="56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8" fillId="0" borderId="0" xfId="0" applyFont="1" applyAlignment="1">
      <alignment vertical="center"/>
    </xf>
    <xf numFmtId="0" fontId="7" fillId="2" borderId="10" xfId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3" fontId="7" fillId="0" borderId="10" xfId="1" applyNumberFormat="1" applyFont="1" applyFill="1" applyBorder="1" applyAlignment="1">
      <alignment wrapText="1"/>
    </xf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9" fillId="2" borderId="1" xfId="1" applyFont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7" fillId="5" borderId="30" xfId="1" applyFont="1" applyFill="1" applyBorder="1" applyAlignment="1">
      <alignment wrapText="1"/>
    </xf>
    <xf numFmtId="49" fontId="7" fillId="2" borderId="36" xfId="1" applyNumberFormat="1" applyFont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wrapText="1"/>
    </xf>
    <xf numFmtId="4" fontId="9" fillId="4" borderId="13" xfId="1" applyNumberFormat="1" applyFont="1" applyFill="1" applyBorder="1" applyAlignment="1">
      <alignment wrapText="1"/>
    </xf>
    <xf numFmtId="4" fontId="7" fillId="4" borderId="31" xfId="1" applyNumberFormat="1" applyFont="1" applyFill="1" applyBorder="1" applyAlignment="1">
      <alignment wrapText="1"/>
    </xf>
    <xf numFmtId="4" fontId="9" fillId="5" borderId="20" xfId="1" applyNumberFormat="1" applyFont="1" applyFill="1" applyBorder="1" applyAlignment="1">
      <alignment wrapText="1"/>
    </xf>
    <xf numFmtId="49" fontId="7" fillId="2" borderId="26" xfId="1" applyNumberFormat="1" applyFont="1" applyBorder="1" applyAlignment="1">
      <alignment horizontal="center" vertical="center" wrapText="1"/>
    </xf>
    <xf numFmtId="10" fontId="9" fillId="4" borderId="34" xfId="1" applyNumberFormat="1" applyFont="1" applyFill="1" applyBorder="1" applyAlignment="1">
      <alignment horizontal="center" wrapText="1"/>
    </xf>
    <xf numFmtId="0" fontId="7" fillId="3" borderId="10" xfId="1" applyFont="1" applyFill="1" applyBorder="1" applyAlignment="1">
      <alignment vertical="top" wrapText="1"/>
    </xf>
    <xf numFmtId="10" fontId="13" fillId="3" borderId="10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vertical="center" wrapText="1"/>
    </xf>
    <xf numFmtId="4" fontId="7" fillId="5" borderId="20" xfId="1" applyNumberFormat="1" applyFont="1" applyFill="1" applyBorder="1" applyAlignment="1">
      <alignment vertical="center" wrapText="1"/>
    </xf>
    <xf numFmtId="4" fontId="9" fillId="4" borderId="13" xfId="1" applyNumberFormat="1" applyFont="1" applyFill="1" applyBorder="1" applyAlignment="1">
      <alignment vertical="center" wrapText="1"/>
    </xf>
    <xf numFmtId="4" fontId="7" fillId="5" borderId="30" xfId="1" applyNumberFormat="1" applyFont="1" applyFill="1" applyBorder="1" applyAlignment="1">
      <alignment vertical="center" wrapText="1"/>
    </xf>
    <xf numFmtId="4" fontId="7" fillId="0" borderId="1" xfId="1" applyNumberFormat="1" applyFont="1" applyFill="1" applyAlignment="1">
      <alignment wrapText="1"/>
    </xf>
    <xf numFmtId="4" fontId="0" fillId="0" borderId="0" xfId="0" applyNumberFormat="1"/>
    <xf numFmtId="0" fontId="7" fillId="3" borderId="10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/>
    <xf numFmtId="0" fontId="15" fillId="0" borderId="0" xfId="0" applyFont="1"/>
    <xf numFmtId="0" fontId="14" fillId="0" borderId="9" xfId="1" applyFont="1" applyFill="1" applyBorder="1" applyAlignment="1"/>
    <xf numFmtId="0" fontId="14" fillId="2" borderId="10" xfId="1" applyFont="1" applyBorder="1" applyAlignment="1">
      <alignment horizontal="center" vertical="center" wrapText="1"/>
    </xf>
    <xf numFmtId="0" fontId="14" fillId="2" borderId="3" xfId="1" applyFont="1" applyBorder="1" applyAlignment="1">
      <alignment horizontal="center" vertical="center" wrapText="1"/>
    </xf>
    <xf numFmtId="0" fontId="14" fillId="2" borderId="1" xfId="1" applyFont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4" fillId="3" borderId="1" xfId="1" applyNumberFormat="1" applyFont="1" applyFill="1" applyAlignment="1">
      <alignment vertical="top" wrapText="1"/>
    </xf>
    <xf numFmtId="4" fontId="14" fillId="0" borderId="1" xfId="1" applyNumberFormat="1" applyFont="1" applyFill="1" applyAlignment="1">
      <alignment wrapText="1"/>
    </xf>
    <xf numFmtId="0" fontId="20" fillId="2" borderId="20" xfId="1" applyFont="1" applyBorder="1" applyAlignment="1">
      <alignment horizontal="center" vertical="center" wrapText="1"/>
    </xf>
    <xf numFmtId="0" fontId="20" fillId="2" borderId="12" xfId="1" applyFont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left" vertical="top" wrapText="1"/>
    </xf>
    <xf numFmtId="10" fontId="22" fillId="3" borderId="10" xfId="1" applyNumberFormat="1" applyFont="1" applyFill="1" applyBorder="1" applyAlignment="1">
      <alignment horizontal="center" vertical="center" wrapText="1"/>
    </xf>
    <xf numFmtId="4" fontId="14" fillId="3" borderId="10" xfId="1" applyNumberFormat="1" applyFont="1" applyFill="1" applyBorder="1" applyAlignment="1">
      <alignment horizontal="center" vertical="center" wrapText="1"/>
    </xf>
    <xf numFmtId="4" fontId="14" fillId="3" borderId="10" xfId="1" applyNumberFormat="1" applyFont="1" applyFill="1" applyBorder="1" applyAlignment="1">
      <alignment vertical="center" wrapText="1"/>
    </xf>
    <xf numFmtId="0" fontId="14" fillId="3" borderId="10" xfId="1" applyFont="1" applyFill="1" applyBorder="1" applyAlignment="1">
      <alignment vertical="top" wrapText="1"/>
    </xf>
    <xf numFmtId="4" fontId="23" fillId="3" borderId="10" xfId="1" applyNumberFormat="1" applyFont="1" applyFill="1" applyBorder="1" applyAlignment="1">
      <alignment horizontal="center" vertical="center" wrapText="1"/>
    </xf>
    <xf numFmtId="0" fontId="14" fillId="3" borderId="39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vertical="top" wrapText="1"/>
    </xf>
    <xf numFmtId="0" fontId="22" fillId="3" borderId="10" xfId="1" applyFont="1" applyFill="1" applyBorder="1" applyAlignment="1">
      <alignment vertical="center" wrapText="1"/>
    </xf>
    <xf numFmtId="4" fontId="24" fillId="3" borderId="10" xfId="1" applyNumberFormat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left" vertical="center" wrapText="1"/>
    </xf>
    <xf numFmtId="10" fontId="14" fillId="3" borderId="25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9" fillId="5" borderId="7" xfId="1" applyNumberFormat="1" applyFont="1" applyFill="1" applyBorder="1" applyAlignment="1">
      <alignment horizontal="center" wrapText="1"/>
    </xf>
    <xf numFmtId="4" fontId="9" fillId="5" borderId="5" xfId="1" applyNumberFormat="1" applyFont="1" applyFill="1" applyBorder="1" applyAlignment="1">
      <alignment horizontal="center" wrapText="1"/>
    </xf>
    <xf numFmtId="4" fontId="9" fillId="5" borderId="8" xfId="1" applyNumberFormat="1" applyFont="1" applyFill="1" applyBorder="1" applyAlignment="1">
      <alignment horizontal="center" wrapText="1"/>
    </xf>
    <xf numFmtId="0" fontId="14" fillId="3" borderId="39" xfId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4" fontId="14" fillId="3" borderId="10" xfId="1" applyNumberFormat="1" applyFont="1" applyFill="1" applyBorder="1" applyAlignment="1">
      <alignment horizontal="center" vertical="center" wrapText="1"/>
    </xf>
    <xf numFmtId="10" fontId="14" fillId="3" borderId="25" xfId="1" applyNumberFormat="1" applyFont="1" applyFill="1" applyBorder="1" applyAlignment="1">
      <alignment horizontal="center" vertical="center" wrapText="1"/>
    </xf>
    <xf numFmtId="49" fontId="14" fillId="2" borderId="35" xfId="1" applyNumberFormat="1" applyFont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9" xfId="1" applyFont="1" applyFill="1" applyBorder="1" applyAlignment="1">
      <alignment horizontal="center" wrapText="1"/>
    </xf>
    <xf numFmtId="0" fontId="14" fillId="2" borderId="15" xfId="1" applyFont="1" applyBorder="1" applyAlignment="1">
      <alignment horizontal="center" vertical="center" wrapText="1"/>
    </xf>
    <xf numFmtId="0" fontId="14" fillId="2" borderId="20" xfId="1" applyFont="1" applyBorder="1" applyAlignment="1">
      <alignment horizontal="center" vertical="center" wrapText="1"/>
    </xf>
    <xf numFmtId="0" fontId="14" fillId="2" borderId="18" xfId="1" applyFont="1" applyBorder="1" applyAlignment="1">
      <alignment horizontal="center" vertical="center" wrapText="1"/>
    </xf>
    <xf numFmtId="0" fontId="14" fillId="2" borderId="22" xfId="1" applyFont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left" vertical="top" wrapText="1"/>
    </xf>
    <xf numFmtId="0" fontId="7" fillId="4" borderId="33" xfId="1" applyFont="1" applyFill="1" applyBorder="1" applyAlignment="1">
      <alignment horizontal="left" vertical="top" wrapText="1"/>
    </xf>
    <xf numFmtId="0" fontId="7" fillId="4" borderId="31" xfId="1" applyFont="1" applyFill="1" applyBorder="1" applyAlignment="1">
      <alignment horizontal="left" vertical="top" wrapText="1"/>
    </xf>
    <xf numFmtId="49" fontId="14" fillId="2" borderId="14" xfId="1" applyNumberFormat="1" applyFont="1" applyBorder="1" applyAlignment="1">
      <alignment horizontal="center" vertical="center" wrapText="1"/>
    </xf>
    <xf numFmtId="49" fontId="14" fillId="2" borderId="19" xfId="1" applyNumberFormat="1" applyFont="1" applyBorder="1" applyAlignment="1">
      <alignment horizontal="center" vertical="center" wrapText="1"/>
    </xf>
    <xf numFmtId="0" fontId="14" fillId="2" borderId="16" xfId="1" applyFont="1" applyBorder="1" applyAlignment="1">
      <alignment horizontal="center" vertical="center" wrapText="1"/>
    </xf>
    <xf numFmtId="0" fontId="14" fillId="2" borderId="21" xfId="1" applyFont="1" applyBorder="1" applyAlignment="1">
      <alignment horizontal="center" vertical="center" wrapText="1"/>
    </xf>
    <xf numFmtId="0" fontId="14" fillId="2" borderId="11" xfId="1" applyFont="1" applyBorder="1" applyAlignment="1">
      <alignment horizontal="center" vertical="center" wrapText="1"/>
    </xf>
    <xf numFmtId="0" fontId="14" fillId="2" borderId="17" xfId="1" applyFont="1" applyBorder="1" applyAlignment="1">
      <alignment horizontal="center" vertical="center" wrapText="1"/>
    </xf>
    <xf numFmtId="0" fontId="14" fillId="3" borderId="37" xfId="1" applyFont="1" applyFill="1" applyBorder="1" applyAlignment="1">
      <alignment horizontal="center" vertical="center" wrapText="1"/>
    </xf>
    <xf numFmtId="4" fontId="14" fillId="3" borderId="37" xfId="1" applyNumberFormat="1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>
      <alignment horizontal="center" vertical="center" wrapText="1"/>
    </xf>
    <xf numFmtId="4" fontId="14" fillId="3" borderId="13" xfId="1" applyNumberFormat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I13" sqref="I13:I17"/>
    </sheetView>
  </sheetViews>
  <sheetFormatPr defaultRowHeight="15" x14ac:dyDescent="0.25"/>
  <cols>
    <col min="1" max="1" width="16" customWidth="1"/>
    <col min="2" max="2" width="16.5703125" customWidth="1"/>
    <col min="3" max="3" width="28.7109375" customWidth="1"/>
    <col min="4" max="4" width="17.7109375" customWidth="1"/>
    <col min="5" max="5" width="15.85546875" customWidth="1"/>
    <col min="6" max="6" width="15.42578125" customWidth="1"/>
    <col min="7" max="7" width="17.42578125" customWidth="1"/>
    <col min="8" max="8" width="16.140625" customWidth="1"/>
    <col min="9" max="9" width="12.5703125" customWidth="1"/>
    <col min="12" max="12" width="11.7109375" bestFit="1" customWidth="1"/>
    <col min="15" max="15" width="10.140625" bestFit="1" customWidth="1"/>
  </cols>
  <sheetData>
    <row r="1" spans="1:15" ht="16.5" customHeight="1" x14ac:dyDescent="0.3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2"/>
      <c r="K1" s="2"/>
    </row>
    <row r="2" spans="1:15" ht="16.5" x14ac:dyDescent="0.3">
      <c r="A2" s="40"/>
      <c r="B2" s="39"/>
      <c r="C2" s="39"/>
      <c r="D2" s="39"/>
      <c r="E2" s="39"/>
      <c r="F2" s="39"/>
      <c r="G2" s="39"/>
      <c r="H2" s="39"/>
      <c r="I2" s="39"/>
      <c r="J2" s="2"/>
      <c r="K2" s="2"/>
    </row>
    <row r="3" spans="1:15" ht="40.5" x14ac:dyDescent="0.3">
      <c r="A3" s="41" t="s">
        <v>35</v>
      </c>
      <c r="B3" s="42" t="s">
        <v>9</v>
      </c>
      <c r="C3" s="43" t="s">
        <v>7</v>
      </c>
      <c r="D3" s="44"/>
      <c r="E3" s="45" t="s">
        <v>13</v>
      </c>
      <c r="F3" s="45"/>
      <c r="G3" s="45"/>
      <c r="H3" s="39"/>
      <c r="I3" s="39"/>
      <c r="J3" s="2"/>
      <c r="K3" s="2"/>
    </row>
    <row r="4" spans="1:15" ht="16.5" x14ac:dyDescent="0.3">
      <c r="A4" s="46">
        <v>2364.64</v>
      </c>
      <c r="B4" s="46">
        <v>66677</v>
      </c>
      <c r="C4" s="47">
        <v>5355330.93</v>
      </c>
      <c r="D4" s="44"/>
      <c r="E4" s="45"/>
      <c r="F4" s="45"/>
      <c r="G4" s="45"/>
      <c r="H4" s="39"/>
      <c r="I4" s="39"/>
      <c r="J4" s="2"/>
      <c r="K4" s="2"/>
    </row>
    <row r="5" spans="1:15" ht="16.5" x14ac:dyDescent="0.3">
      <c r="A5" s="39"/>
      <c r="B5" s="39"/>
      <c r="C5" s="39"/>
      <c r="D5" s="39"/>
      <c r="E5" s="39"/>
      <c r="F5" s="39"/>
      <c r="G5" s="39"/>
      <c r="H5" s="39"/>
      <c r="I5" s="39"/>
      <c r="J5" s="2"/>
      <c r="K5" s="2"/>
    </row>
    <row r="6" spans="1:15" ht="17.25" thickBot="1" x14ac:dyDescent="0.35">
      <c r="A6" s="39"/>
      <c r="B6" s="39"/>
      <c r="C6" s="39"/>
      <c r="D6" s="39"/>
      <c r="E6" s="39"/>
      <c r="F6" s="39"/>
      <c r="G6" s="39"/>
      <c r="H6" s="39"/>
      <c r="I6" s="39"/>
      <c r="J6" s="2"/>
      <c r="K6" s="2"/>
    </row>
    <row r="7" spans="1:15" ht="71.25" customHeight="1" x14ac:dyDescent="0.3">
      <c r="A7" s="84" t="s">
        <v>6</v>
      </c>
      <c r="B7" s="77" t="s">
        <v>0</v>
      </c>
      <c r="C7" s="77" t="s">
        <v>1</v>
      </c>
      <c r="D7" s="86" t="s">
        <v>2</v>
      </c>
      <c r="E7" s="88" t="s">
        <v>36</v>
      </c>
      <c r="F7" s="89"/>
      <c r="G7" s="89"/>
      <c r="H7" s="77" t="s">
        <v>3</v>
      </c>
      <c r="I7" s="79" t="s">
        <v>37</v>
      </c>
      <c r="J7" s="2"/>
      <c r="K7" s="2"/>
    </row>
    <row r="8" spans="1:15" ht="27.75" thickBot="1" x14ac:dyDescent="0.35">
      <c r="A8" s="85"/>
      <c r="B8" s="78"/>
      <c r="C8" s="78"/>
      <c r="D8" s="87"/>
      <c r="E8" s="48" t="s">
        <v>38</v>
      </c>
      <c r="F8" s="48" t="s">
        <v>14</v>
      </c>
      <c r="G8" s="49" t="s">
        <v>4</v>
      </c>
      <c r="H8" s="78"/>
      <c r="I8" s="80"/>
      <c r="J8" s="2"/>
      <c r="K8" s="2"/>
    </row>
    <row r="9" spans="1:15" ht="39" customHeight="1" x14ac:dyDescent="0.3">
      <c r="A9" s="73" t="s">
        <v>34</v>
      </c>
      <c r="B9" s="90">
        <v>2</v>
      </c>
      <c r="C9" s="50" t="s">
        <v>25</v>
      </c>
      <c r="D9" s="51">
        <v>0.5</v>
      </c>
      <c r="E9" s="52">
        <v>825072.39</v>
      </c>
      <c r="F9" s="53">
        <v>0</v>
      </c>
      <c r="G9" s="53">
        <f>E9+F9</f>
        <v>825072.39</v>
      </c>
      <c r="H9" s="91">
        <f>SUM(G9:G11)</f>
        <v>1063405.3900000001</v>
      </c>
      <c r="I9" s="72">
        <f>H9/E20</f>
        <v>0.19856950091411069</v>
      </c>
      <c r="J9" s="2"/>
      <c r="K9" s="2"/>
    </row>
    <row r="10" spans="1:15" ht="54.75" customHeight="1" x14ac:dyDescent="0.3">
      <c r="A10" s="73"/>
      <c r="B10" s="69"/>
      <c r="C10" s="54" t="s">
        <v>26</v>
      </c>
      <c r="D10" s="51">
        <v>1</v>
      </c>
      <c r="E10" s="55">
        <v>45000</v>
      </c>
      <c r="F10" s="53">
        <v>0</v>
      </c>
      <c r="G10" s="53">
        <f t="shared" ref="G10:G17" si="0">E10+F10</f>
        <v>45000</v>
      </c>
      <c r="H10" s="92"/>
      <c r="I10" s="72"/>
      <c r="J10" s="2"/>
      <c r="K10" s="2"/>
      <c r="O10" s="36"/>
    </row>
    <row r="11" spans="1:15" ht="54.75" customHeight="1" x14ac:dyDescent="0.3">
      <c r="A11" s="73"/>
      <c r="B11" s="70"/>
      <c r="C11" s="54" t="s">
        <v>27</v>
      </c>
      <c r="D11" s="51">
        <v>1</v>
      </c>
      <c r="E11" s="55">
        <v>193333</v>
      </c>
      <c r="F11" s="53">
        <v>0</v>
      </c>
      <c r="G11" s="53">
        <f t="shared" si="0"/>
        <v>193333</v>
      </c>
      <c r="H11" s="93"/>
      <c r="I11" s="72"/>
      <c r="J11" s="2"/>
      <c r="K11" s="2"/>
      <c r="O11" s="36"/>
    </row>
    <row r="12" spans="1:15" ht="53.25" customHeight="1" x14ac:dyDescent="0.3">
      <c r="A12" s="73"/>
      <c r="B12" s="56">
        <v>3</v>
      </c>
      <c r="C12" s="57" t="s">
        <v>32</v>
      </c>
      <c r="D12" s="51">
        <v>1</v>
      </c>
      <c r="E12" s="55">
        <v>4999.4799999999996</v>
      </c>
      <c r="F12" s="53">
        <v>0</v>
      </c>
      <c r="G12" s="53">
        <f t="shared" si="0"/>
        <v>4999.4799999999996</v>
      </c>
      <c r="H12" s="52">
        <f>SUM(G12)</f>
        <v>4999.4799999999996</v>
      </c>
      <c r="I12" s="61">
        <f>H12/E20</f>
        <v>9.3355201860513223E-4</v>
      </c>
      <c r="J12" s="2"/>
      <c r="K12" s="2"/>
      <c r="O12" s="36"/>
    </row>
    <row r="13" spans="1:15" ht="58.5" customHeight="1" x14ac:dyDescent="0.3">
      <c r="A13" s="73"/>
      <c r="B13" s="68">
        <v>6</v>
      </c>
      <c r="C13" s="57" t="s">
        <v>33</v>
      </c>
      <c r="D13" s="51">
        <v>0.7</v>
      </c>
      <c r="E13" s="55">
        <v>672490.54</v>
      </c>
      <c r="F13" s="53">
        <v>0</v>
      </c>
      <c r="G13" s="53">
        <f t="shared" si="0"/>
        <v>672490.54</v>
      </c>
      <c r="H13" s="71">
        <f>SUM(G13:G17)</f>
        <v>3164702.5999999996</v>
      </c>
      <c r="I13" s="72">
        <f>H13/E20</f>
        <v>0.59094435831624692</v>
      </c>
      <c r="J13" s="2"/>
      <c r="K13" s="2"/>
      <c r="O13" s="36"/>
    </row>
    <row r="14" spans="1:15" ht="42.75" customHeight="1" x14ac:dyDescent="0.3">
      <c r="A14" s="73"/>
      <c r="B14" s="69"/>
      <c r="C14" s="58" t="s">
        <v>28</v>
      </c>
      <c r="D14" s="51">
        <v>1</v>
      </c>
      <c r="E14" s="59">
        <v>1496295.68</v>
      </c>
      <c r="F14" s="53">
        <v>650375.87</v>
      </c>
      <c r="G14" s="53">
        <f t="shared" si="0"/>
        <v>2146671.5499999998</v>
      </c>
      <c r="H14" s="71"/>
      <c r="I14" s="72"/>
      <c r="J14" s="2"/>
      <c r="K14" s="2"/>
    </row>
    <row r="15" spans="1:15" ht="53.25" customHeight="1" x14ac:dyDescent="0.3">
      <c r="A15" s="73"/>
      <c r="B15" s="69"/>
      <c r="C15" s="58" t="s">
        <v>29</v>
      </c>
      <c r="D15" s="51">
        <v>1</v>
      </c>
      <c r="E15" s="55">
        <v>176957.51</v>
      </c>
      <c r="F15" s="53">
        <v>0</v>
      </c>
      <c r="G15" s="53">
        <f t="shared" si="0"/>
        <v>176957.51</v>
      </c>
      <c r="H15" s="71"/>
      <c r="I15" s="72" t="e">
        <f t="shared" ref="I15" si="1">H15 *100/E26</f>
        <v>#DIV/0!</v>
      </c>
      <c r="J15" s="2"/>
      <c r="K15" s="2"/>
    </row>
    <row r="16" spans="1:15" ht="45.75" customHeight="1" x14ac:dyDescent="0.3">
      <c r="A16" s="73"/>
      <c r="B16" s="69"/>
      <c r="C16" s="60" t="s">
        <v>30</v>
      </c>
      <c r="D16" s="51">
        <v>1</v>
      </c>
      <c r="E16" s="55">
        <v>94180</v>
      </c>
      <c r="F16" s="53">
        <v>0</v>
      </c>
      <c r="G16" s="53">
        <f t="shared" si="0"/>
        <v>94180</v>
      </c>
      <c r="H16" s="71"/>
      <c r="I16" s="72"/>
      <c r="J16" s="2"/>
      <c r="K16" s="2"/>
    </row>
    <row r="17" spans="1:12" ht="43.5" customHeight="1" x14ac:dyDescent="0.3">
      <c r="A17" s="73"/>
      <c r="B17" s="70"/>
      <c r="C17" s="58" t="s">
        <v>31</v>
      </c>
      <c r="D17" s="51" t="s">
        <v>39</v>
      </c>
      <c r="E17" s="55">
        <v>74403</v>
      </c>
      <c r="F17" s="53">
        <v>0</v>
      </c>
      <c r="G17" s="53">
        <f t="shared" si="0"/>
        <v>74403</v>
      </c>
      <c r="H17" s="71"/>
      <c r="I17" s="72"/>
      <c r="J17" s="2"/>
      <c r="K17" s="2"/>
      <c r="L17" s="36"/>
    </row>
    <row r="18" spans="1:12" ht="17.25" thickBot="1" x14ac:dyDescent="0.35">
      <c r="A18" s="74" t="s">
        <v>18</v>
      </c>
      <c r="B18" s="75"/>
      <c r="C18" s="75"/>
      <c r="D18" s="76"/>
      <c r="E18" s="23">
        <f>SUM(E9:E17)</f>
        <v>3582731.5999999996</v>
      </c>
      <c r="F18" s="32">
        <v>650375.87</v>
      </c>
      <c r="G18" s="32">
        <f>SUM(G9:G17)</f>
        <v>4233107.47</v>
      </c>
      <c r="H18" s="23">
        <f>SUM(H9:H17)</f>
        <v>4233107.47</v>
      </c>
      <c r="I18" s="34"/>
      <c r="J18" s="2"/>
      <c r="K18" s="2"/>
    </row>
    <row r="19" spans="1:12" ht="30" customHeight="1" x14ac:dyDescent="0.3">
      <c r="A19" s="15" t="s">
        <v>5</v>
      </c>
      <c r="B19" s="81" t="s">
        <v>11</v>
      </c>
      <c r="C19" s="82"/>
      <c r="D19" s="83"/>
      <c r="E19" s="24">
        <v>895682.4</v>
      </c>
      <c r="F19" s="33">
        <f>G19-E19</f>
        <v>226541.06200000003</v>
      </c>
      <c r="G19" s="33">
        <f>(E20+EURI!E9)*FEADR!I19</f>
        <v>1122223.4620000001</v>
      </c>
      <c r="H19" s="25"/>
      <c r="I19" s="28">
        <v>0.2</v>
      </c>
      <c r="J19" s="19"/>
      <c r="K19" s="2"/>
    </row>
    <row r="20" spans="1:12" ht="17.25" thickBot="1" x14ac:dyDescent="0.35">
      <c r="A20" s="62" t="s">
        <v>16</v>
      </c>
      <c r="B20" s="63"/>
      <c r="C20" s="63"/>
      <c r="D20" s="64"/>
      <c r="E20" s="65">
        <v>5355330.93</v>
      </c>
      <c r="F20" s="66"/>
      <c r="G20" s="66"/>
      <c r="H20" s="66"/>
      <c r="I20" s="67"/>
      <c r="J20" s="2"/>
      <c r="K20" s="2"/>
    </row>
    <row r="21" spans="1:12" ht="16.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s="1" customFormat="1" ht="18" x14ac:dyDescent="0.3">
      <c r="A22" s="3"/>
      <c r="B22" s="4"/>
      <c r="C22" s="4"/>
      <c r="D22" s="4"/>
      <c r="E22" s="4"/>
      <c r="F22" s="4"/>
      <c r="G22" s="4"/>
      <c r="H22" s="4"/>
      <c r="I22" s="4"/>
      <c r="J22" s="5"/>
      <c r="K22" s="5"/>
    </row>
    <row r="23" spans="1:12" s="1" customFormat="1" ht="18" x14ac:dyDescent="0.3">
      <c r="A23" s="3" t="s">
        <v>17</v>
      </c>
      <c r="B23" s="3"/>
      <c r="C23" s="4"/>
      <c r="D23" s="4"/>
      <c r="E23" s="4"/>
      <c r="F23" s="4"/>
      <c r="G23" s="4"/>
      <c r="H23" s="4"/>
      <c r="I23" s="4"/>
      <c r="J23" s="5"/>
      <c r="K23" s="5"/>
    </row>
    <row r="24" spans="1:12" s="1" customFormat="1" ht="18" x14ac:dyDescent="0.3">
      <c r="A24" s="3" t="s">
        <v>10</v>
      </c>
      <c r="B24" s="3"/>
      <c r="C24" s="3"/>
      <c r="D24" s="4"/>
      <c r="E24" s="4"/>
      <c r="F24" s="4"/>
      <c r="G24" s="4"/>
      <c r="H24" s="4"/>
      <c r="I24" s="4"/>
      <c r="J24" s="5"/>
      <c r="K24" s="5"/>
    </row>
    <row r="25" spans="1:12" s="1" customFormat="1" ht="18" x14ac:dyDescent="0.3">
      <c r="A25" s="3" t="s">
        <v>12</v>
      </c>
      <c r="B25" s="4"/>
      <c r="C25" s="4"/>
      <c r="D25" s="4"/>
      <c r="E25" s="4"/>
      <c r="F25" s="4"/>
      <c r="G25" s="4"/>
      <c r="H25" s="4"/>
      <c r="I25" s="4"/>
      <c r="J25" s="5"/>
      <c r="K25" s="5"/>
    </row>
    <row r="26" spans="1:12" s="1" customFormat="1" ht="16.5" x14ac:dyDescent="0.3">
      <c r="A26" s="20" t="s">
        <v>24</v>
      </c>
      <c r="B26" s="4"/>
      <c r="C26" s="4"/>
      <c r="D26" s="4"/>
      <c r="E26" s="4"/>
      <c r="F26" s="4"/>
      <c r="G26" s="4"/>
      <c r="H26" s="4"/>
      <c r="I26" s="4"/>
      <c r="J26" s="5"/>
      <c r="K26" s="5"/>
    </row>
    <row r="27" spans="1:12" s="1" customFormat="1" ht="18" x14ac:dyDescent="0.3">
      <c r="A27" s="3"/>
      <c r="B27" s="4"/>
      <c r="C27" s="4"/>
      <c r="D27" s="4"/>
      <c r="E27" s="4"/>
      <c r="F27" s="4"/>
      <c r="G27" s="4"/>
      <c r="H27" s="4"/>
      <c r="I27" s="4"/>
      <c r="J27" s="5"/>
      <c r="K27" s="5"/>
    </row>
    <row r="28" spans="1:12" s="1" customFormat="1" ht="16.5" x14ac:dyDescent="0.3">
      <c r="A28" s="6"/>
      <c r="B28" s="4"/>
      <c r="C28" s="4"/>
      <c r="D28" s="4"/>
      <c r="E28" s="4"/>
      <c r="F28" s="4"/>
      <c r="G28" s="4"/>
      <c r="H28" s="4"/>
      <c r="I28" s="4"/>
      <c r="J28" s="5"/>
      <c r="K28" s="5"/>
    </row>
    <row r="29" spans="1:12" ht="16.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8">
    <mergeCell ref="H7:H8"/>
    <mergeCell ref="I7:I8"/>
    <mergeCell ref="B19:D19"/>
    <mergeCell ref="A7:A8"/>
    <mergeCell ref="B7:B8"/>
    <mergeCell ref="C7:C8"/>
    <mergeCell ref="D7:D8"/>
    <mergeCell ref="E7:G7"/>
    <mergeCell ref="B9:B11"/>
    <mergeCell ref="H9:H11"/>
    <mergeCell ref="I9:I11"/>
    <mergeCell ref="A20:D20"/>
    <mergeCell ref="E20:I20"/>
    <mergeCell ref="B13:B17"/>
    <mergeCell ref="H13:H17"/>
    <mergeCell ref="I13:I17"/>
    <mergeCell ref="A9:A17"/>
    <mergeCell ref="A18:D18"/>
  </mergeCells>
  <pageMargins left="0.7" right="0.7" top="0.75" bottom="1.5" header="0.3" footer="0.3"/>
  <pageSetup paperSize="9" scale="75" orientation="landscape" r:id="rId1"/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7" sqref="B7"/>
    </sheetView>
  </sheetViews>
  <sheetFormatPr defaultRowHeight="15" x14ac:dyDescent="0.2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19</v>
      </c>
      <c r="B1" s="5"/>
      <c r="C1" s="5"/>
      <c r="D1" s="5"/>
      <c r="E1" s="5"/>
      <c r="F1" s="5"/>
    </row>
    <row r="2" spans="1:6" ht="16.5" x14ac:dyDescent="0.3">
      <c r="A2" s="12"/>
      <c r="B2" s="5"/>
      <c r="C2" s="5"/>
      <c r="D2" s="5"/>
      <c r="E2" s="5"/>
      <c r="F2" s="5"/>
    </row>
    <row r="3" spans="1:6" ht="49.5" x14ac:dyDescent="0.3">
      <c r="A3" s="9" t="s">
        <v>8</v>
      </c>
      <c r="B3" s="11" t="s">
        <v>9</v>
      </c>
      <c r="C3" s="16" t="s">
        <v>20</v>
      </c>
      <c r="E3" s="2"/>
      <c r="F3" s="5"/>
    </row>
    <row r="4" spans="1:6" ht="16.5" x14ac:dyDescent="0.3">
      <c r="A4" s="13">
        <v>2364.64</v>
      </c>
      <c r="B4" s="10">
        <v>66677</v>
      </c>
      <c r="C4" s="35">
        <v>255786.38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22" t="s">
        <v>6</v>
      </c>
      <c r="B7" s="17" t="s">
        <v>0</v>
      </c>
      <c r="C7" s="17" t="s">
        <v>1</v>
      </c>
      <c r="D7" s="17" t="s">
        <v>2</v>
      </c>
      <c r="E7" s="14" t="s">
        <v>21</v>
      </c>
      <c r="F7" s="18" t="s">
        <v>22</v>
      </c>
    </row>
    <row r="8" spans="1:6" ht="148.5" x14ac:dyDescent="0.25">
      <c r="A8" s="27" t="s">
        <v>34</v>
      </c>
      <c r="B8" s="37">
        <v>2</v>
      </c>
      <c r="C8" s="29" t="s">
        <v>27</v>
      </c>
      <c r="D8" s="30">
        <v>1</v>
      </c>
      <c r="E8" s="31">
        <v>255786.38</v>
      </c>
      <c r="F8" s="31">
        <v>255786.38</v>
      </c>
    </row>
    <row r="9" spans="1:6" ht="17.25" thickBot="1" x14ac:dyDescent="0.35">
      <c r="A9" s="74" t="s">
        <v>23</v>
      </c>
      <c r="B9" s="75"/>
      <c r="C9" s="75"/>
      <c r="D9" s="76"/>
      <c r="E9" s="26">
        <v>255786.38</v>
      </c>
      <c r="F9" s="21"/>
    </row>
    <row r="10" spans="1:6" ht="16.5" x14ac:dyDescent="0.3">
      <c r="A10" s="2"/>
      <c r="B10" s="2"/>
      <c r="C10" s="2"/>
      <c r="D10" s="2"/>
      <c r="E10" s="2"/>
      <c r="F10" s="2"/>
    </row>
    <row r="11" spans="1:6" ht="18" x14ac:dyDescent="0.3">
      <c r="A11" s="3"/>
      <c r="B11" s="4"/>
      <c r="C11" s="4"/>
      <c r="D11" s="4"/>
      <c r="E11" s="4"/>
      <c r="F11" s="4"/>
    </row>
    <row r="12" spans="1:6" ht="18" x14ac:dyDescent="0.3">
      <c r="A12" s="3"/>
      <c r="B12" s="3"/>
      <c r="C12" s="4"/>
      <c r="D12" s="4"/>
      <c r="E12" s="4"/>
      <c r="F12" s="4"/>
    </row>
    <row r="13" spans="1:6" ht="18" x14ac:dyDescent="0.3">
      <c r="A13" s="3"/>
      <c r="B13" s="3"/>
      <c r="C13" s="3"/>
      <c r="D13" s="4"/>
      <c r="E13" s="4"/>
      <c r="F13" s="4"/>
    </row>
    <row r="14" spans="1:6" ht="18" x14ac:dyDescent="0.3">
      <c r="A14" s="3"/>
      <c r="B14" s="4"/>
      <c r="C14" s="4"/>
      <c r="D14" s="4"/>
      <c r="E14" s="4"/>
      <c r="F14" s="4"/>
    </row>
    <row r="15" spans="1:6" ht="17.25" x14ac:dyDescent="0.3">
      <c r="A15" s="8"/>
      <c r="B15" s="4"/>
      <c r="C15" s="4"/>
      <c r="D15" s="4"/>
      <c r="E15" s="4"/>
      <c r="F15" s="4"/>
    </row>
  </sheetData>
  <mergeCells count="1"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Claudia</cp:lastModifiedBy>
  <cp:lastPrinted>2022-08-25T07:09:56Z</cp:lastPrinted>
  <dcterms:created xsi:type="dcterms:W3CDTF">2016-01-12T11:18:24Z</dcterms:created>
  <dcterms:modified xsi:type="dcterms:W3CDTF">2022-08-25T07:27:35Z</dcterms:modified>
</cp:coreProperties>
</file>